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ll 2024 - 2025\"/>
    </mc:Choice>
  </mc:AlternateContent>
  <xr:revisionPtr revIDLastSave="0" documentId="13_ncr:1_{CB2E155D-8B98-4536-B193-6F8195DB34F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2" l="1"/>
  <c r="E4" i="3" s="1"/>
  <c r="C30" i="3" l="1"/>
  <c r="H62" i="2"/>
  <c r="D25" i="3" s="1"/>
  <c r="H50" i="2"/>
  <c r="H32" i="2"/>
  <c r="H29" i="2"/>
  <c r="H17" i="2"/>
  <c r="H68" i="2"/>
  <c r="H65" i="2"/>
  <c r="H59" i="2"/>
  <c r="D24" i="3" s="1"/>
  <c r="H56" i="2"/>
  <c r="H53" i="2"/>
  <c r="H47" i="2"/>
  <c r="D20" i="3" s="1"/>
  <c r="H44" i="2"/>
  <c r="H41" i="2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C31" i="3"/>
  <c r="D18" i="3" l="1"/>
  <c r="E18" i="3" s="1"/>
  <c r="F18" i="3" s="1"/>
  <c r="D19" i="3"/>
  <c r="E19" i="3" s="1"/>
  <c r="F19" i="3" s="1"/>
  <c r="D26" i="3"/>
  <c r="E26" i="3" s="1"/>
  <c r="F26" i="3" s="1"/>
  <c r="D15" i="3"/>
  <c r="E15" i="3" s="1"/>
  <c r="F15" i="3" s="1"/>
  <c r="D22" i="3"/>
  <c r="E22" i="3" s="1"/>
  <c r="F22" i="3" s="1"/>
  <c r="D27" i="3"/>
  <c r="E27" i="3" s="1"/>
  <c r="F27" i="3" s="1"/>
  <c r="D21" i="3"/>
  <c r="E21" i="3" s="1"/>
  <c r="F21" i="3" s="1"/>
  <c r="D10" i="3"/>
  <c r="D23" i="3"/>
  <c r="E23" i="3" s="1"/>
  <c r="F23" i="3" s="1"/>
  <c r="D14" i="3"/>
  <c r="E14" i="3" s="1"/>
  <c r="F14" i="3" s="1"/>
  <c r="E24" i="3"/>
  <c r="F24" i="3" s="1"/>
  <c r="E16" i="3"/>
  <c r="F16" i="3" s="1"/>
  <c r="E12" i="3"/>
  <c r="F12" i="3" s="1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D31" i="3" l="1"/>
  <c r="D29" i="3"/>
  <c r="E10" i="3"/>
  <c r="F10" i="3" s="1"/>
  <c r="D30" i="3"/>
  <c r="D32" i="3"/>
  <c r="F8" i="3"/>
  <c r="E31" i="3" l="1"/>
  <c r="E30" i="3"/>
  <c r="E32" i="3"/>
  <c r="E29" i="3"/>
  <c r="F31" i="3"/>
  <c r="F30" i="3"/>
  <c r="F32" i="3"/>
  <c r="F29" i="3"/>
</calcChain>
</file>

<file path=xl/sharedStrings.xml><?xml version="1.0" encoding="utf-8"?>
<sst xmlns="http://schemas.openxmlformats.org/spreadsheetml/2006/main" count="250" uniqueCount="63">
  <si>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</si>
  <si>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</si>
  <si>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</si>
  <si>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</si>
  <si>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</si>
  <si>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</si>
  <si>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</si>
  <si>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</si>
  <si>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</si>
  <si>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</si>
  <si>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</si>
  <si>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</si>
  <si>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</si>
  <si>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</si>
  <si>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</si>
  <si>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</si>
  <si>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</si>
  <si>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</si>
  <si>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</si>
  <si>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</si>
  <si>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</si>
  <si>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</si>
  <si>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</si>
  <si>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</si>
  <si>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</si>
  <si>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</si>
  <si>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</si>
  <si>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</si>
  <si>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</si>
  <si>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</si>
  <si>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</si>
  <si>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</si>
  <si>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</si>
  <si>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</si>
  <si>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</si>
  <si>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</si>
  <si>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</si>
  <si>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</si>
  <si>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</si>
  <si>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</si>
  <si>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</si>
  <si>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</si>
  <si>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</si>
  <si>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</si>
  <si>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</si>
  <si>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</si>
  <si>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</si>
  <si>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</si>
  <si>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</si>
  <si>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</si>
  <si>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</si>
  <si>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</si>
  <si>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</si>
  <si>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</si>
  <si>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</si>
  <si>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CTIS 186</t>
  </si>
  <si>
    <t>23/12/2024</t>
  </si>
  <si>
    <t>- Sir, Thanks for everything. Best regards.</t>
  </si>
  <si>
    <t>- Instructor was clear and explains how he will do things.</t>
  </si>
  <si>
    <t>- There is one thing that a student need to understand. If you listen Mr. Chafra at class, you don't need extra time to practice.</t>
  </si>
  <si>
    <t>- Hocamızın verdiği devam puanı, tabi ki bizim iyiliğimiz içindir, ancak devamsızlık hakkım olmasına rağmen hasta bir şekilde derse gelmek benim</t>
  </si>
  <si>
    <t>için bu kursun tek eksik yönüydü. Bunun haricinde üniversitenin ilk yılında aldığım en planlı, en işleyişi öğrencinin iyiliğine hitap eden dersti ve benim</t>
  </si>
  <si>
    <t>en sevdiğim dersti. Sayenizde hocam her şey için teşekkür ediyorum.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</si>
</sst>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1" fillId="0" borderId="4" xfId="0" quotePrefix="1" applyFont="1" applyBorder="1"/>
    <xf numFmtId="0" fontId="9" fillId="0" borderId="5" xfId="0" applyFont="1" applyBorder="1"/>
    <xf numFmtId="0" fontId="9" fillId="0" borderId="6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4.615384615384615</c:v>
                </c:pt>
                <c:pt idx="2">
                  <c:v>4.1538461538461542</c:v>
                </c:pt>
                <c:pt idx="3">
                  <c:v>4.7692307692307692</c:v>
                </c:pt>
                <c:pt idx="4">
                  <c:v>4.4615384615384617</c:v>
                </c:pt>
                <c:pt idx="5">
                  <c:v>4.615384615384615</c:v>
                </c:pt>
                <c:pt idx="6">
                  <c:v>4.384615384615385</c:v>
                </c:pt>
                <c:pt idx="7">
                  <c:v>3.7692307692307692</c:v>
                </c:pt>
                <c:pt idx="8">
                  <c:v>4.5384615384615383</c:v>
                </c:pt>
                <c:pt idx="9">
                  <c:v>4.7692307692307692</c:v>
                </c:pt>
                <c:pt idx="10">
                  <c:v>4.8461538461538458</c:v>
                </c:pt>
                <c:pt idx="11">
                  <c:v>4.9230769230769234</c:v>
                </c:pt>
                <c:pt idx="12">
                  <c:v>4.4615384615384617</c:v>
                </c:pt>
                <c:pt idx="13">
                  <c:v>4.2307692307692308</c:v>
                </c:pt>
                <c:pt idx="14">
                  <c:v>4.5384615384615383</c:v>
                </c:pt>
                <c:pt idx="15">
                  <c:v>4.8461538461538458</c:v>
                </c:pt>
                <c:pt idx="16">
                  <c:v>4.7692307692307692</c:v>
                </c:pt>
                <c:pt idx="17">
                  <c:v>4.6923076923076925</c:v>
                </c:pt>
                <c:pt idx="18">
                  <c:v>4.8461538461538458</c:v>
                </c:pt>
                <c:pt idx="19">
                  <c:v>4.5384615384615383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2-4632-A90B-F55660E049DA}"/>
            </c:ext>
          </c:extLst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4.8</c:v>
                </c:pt>
                <c:pt idx="2">
                  <c:v>4.2</c:v>
                </c:pt>
                <c:pt idx="3">
                  <c:v>4.8</c:v>
                </c:pt>
                <c:pt idx="4">
                  <c:v>4.8</c:v>
                </c:pt>
                <c:pt idx="5">
                  <c:v>4.666666666666667</c:v>
                </c:pt>
                <c:pt idx="6">
                  <c:v>4.5999999999999996</c:v>
                </c:pt>
                <c:pt idx="7">
                  <c:v>3.4666666666666668</c:v>
                </c:pt>
                <c:pt idx="8">
                  <c:v>4.7333333333333334</c:v>
                </c:pt>
                <c:pt idx="9">
                  <c:v>4.8666666666666663</c:v>
                </c:pt>
                <c:pt idx="10">
                  <c:v>4.666666666666667</c:v>
                </c:pt>
                <c:pt idx="11">
                  <c:v>4.9333333333333336</c:v>
                </c:pt>
                <c:pt idx="12">
                  <c:v>4.9333333333333336</c:v>
                </c:pt>
                <c:pt idx="13">
                  <c:v>4.5999999999999996</c:v>
                </c:pt>
                <c:pt idx="14">
                  <c:v>5</c:v>
                </c:pt>
                <c:pt idx="15">
                  <c:v>5</c:v>
                </c:pt>
                <c:pt idx="16">
                  <c:v>4.666666666666667</c:v>
                </c:pt>
                <c:pt idx="17">
                  <c:v>4.7333333333333334</c:v>
                </c:pt>
                <c:pt idx="18">
                  <c:v>4.8666666666666663</c:v>
                </c:pt>
                <c:pt idx="19">
                  <c:v>4.5333333333333332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2-4632-A90B-F55660E0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19968"/>
        <c:axId val="158941952"/>
      </c:lineChart>
      <c:catAx>
        <c:axId val="13281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58941952"/>
        <c:crosses val="autoZero"/>
        <c:auto val="1"/>
        <c:lblAlgn val="ctr"/>
        <c:lblOffset val="100"/>
        <c:noMultiLvlLbl val="0"/>
      </c:catAx>
      <c:valAx>
        <c:axId val="158941952"/>
        <c:scaling>
          <c:orientation val="minMax"/>
          <c:max val="5"/>
          <c:min val="3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328199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CTIS%2018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0.8125</v>
          </cell>
        </row>
        <row r="11">
          <cell r="H11">
            <v>5</v>
          </cell>
        </row>
        <row r="14">
          <cell r="H14">
            <v>4.615384615384615</v>
          </cell>
        </row>
        <row r="17">
          <cell r="H17">
            <v>4.1538461538461542</v>
          </cell>
        </row>
        <row r="20">
          <cell r="H20">
            <v>4.7692307692307692</v>
          </cell>
        </row>
        <row r="23">
          <cell r="H23">
            <v>4.4615384615384617</v>
          </cell>
        </row>
        <row r="26">
          <cell r="H26">
            <v>4.615384615384615</v>
          </cell>
        </row>
        <row r="29">
          <cell r="H29">
            <v>4.384615384615385</v>
          </cell>
        </row>
        <row r="32">
          <cell r="H32">
            <v>3.7692307692307692</v>
          </cell>
        </row>
        <row r="35">
          <cell r="H35">
            <v>4.5384615384615383</v>
          </cell>
        </row>
        <row r="38">
          <cell r="H38">
            <v>4.7692307692307692</v>
          </cell>
        </row>
        <row r="41">
          <cell r="H41">
            <v>4.8461538461538458</v>
          </cell>
        </row>
        <row r="44">
          <cell r="H44">
            <v>4.9230769230769234</v>
          </cell>
        </row>
        <row r="47">
          <cell r="H47">
            <v>4.4615384615384617</v>
          </cell>
        </row>
        <row r="50">
          <cell r="H50">
            <v>4.2307692307692308</v>
          </cell>
        </row>
        <row r="53">
          <cell r="H53">
            <v>4.5384615384615383</v>
          </cell>
        </row>
        <row r="56">
          <cell r="H56">
            <v>4.8461538461538458</v>
          </cell>
        </row>
        <row r="59">
          <cell r="H59">
            <v>4.7692307692307692</v>
          </cell>
        </row>
        <row r="62">
          <cell r="H62">
            <v>4.6923076923076925</v>
          </cell>
        </row>
        <row r="65">
          <cell r="H65">
            <v>4.8461538461538458</v>
          </cell>
        </row>
        <row r="68">
          <cell r="H68">
            <v>4.5384615384615383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0.100000000000001" customHeight="1" x14ac:dyDescent="0.25">
      <c r="A3" s="70" t="s">
        <v>1</v>
      </c>
      <c r="B3" s="70"/>
      <c r="C3"/>
      <c r="D3"/>
      <c r="E3"/>
    </row>
    <row r="4" spans="1:11" ht="20.100000000000001" customHeight="1" x14ac:dyDescent="0.25">
      <c r="A4" s="70" t="s">
        <v>2</v>
      </c>
      <c r="B4" s="70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1" t="s">
        <v>10</v>
      </c>
      <c r="B86" s="72"/>
      <c r="C86" s="72"/>
      <c r="D86" s="72"/>
      <c r="E86" s="72"/>
      <c r="F86" s="72"/>
      <c r="G86" s="73"/>
      <c r="H86" s="73"/>
      <c r="I86" s="73"/>
      <c r="J86" s="73"/>
      <c r="K86" s="74"/>
    </row>
    <row r="87" spans="1:11" ht="20.100000000000001" customHeight="1" x14ac:dyDescent="0.25">
      <c r="A87" s="75"/>
      <c r="B87" s="76"/>
      <c r="C87" s="76"/>
      <c r="D87" s="76"/>
      <c r="E87" s="76"/>
      <c r="F87" s="76"/>
      <c r="G87" s="77"/>
      <c r="H87" s="77"/>
      <c r="I87" s="77"/>
      <c r="J87" s="77"/>
      <c r="K87" s="78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1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0" t="s">
        <v>56</v>
      </c>
      <c r="K1" s="80"/>
    </row>
    <row r="2" spans="1:14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2"/>
      <c r="N2" s="2"/>
    </row>
    <row r="3" spans="1:14" ht="20.100000000000001" customHeight="1" x14ac:dyDescent="0.25">
      <c r="A3" s="70" t="s">
        <v>16</v>
      </c>
      <c r="B3" s="70"/>
      <c r="C3" s="3" t="s">
        <v>55</v>
      </c>
      <c r="D3"/>
      <c r="E3"/>
    </row>
    <row r="4" spans="1:14" ht="20.100000000000001" customHeight="1" x14ac:dyDescent="0.25">
      <c r="A4" s="70" t="s">
        <v>17</v>
      </c>
      <c r="B4" s="70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16</v>
      </c>
    </row>
    <row r="6" spans="1:14" ht="20.100000000000001" customHeight="1" x14ac:dyDescent="0.25">
      <c r="A6" s="3" t="s">
        <v>14</v>
      </c>
      <c r="B6" s="3"/>
      <c r="C6" s="13">
        <v>15</v>
      </c>
    </row>
    <row r="7" spans="1:14" ht="20.100000000000001" customHeight="1" x14ac:dyDescent="0.25">
      <c r="A7" s="3" t="s">
        <v>15</v>
      </c>
      <c r="B7" s="3"/>
      <c r="C7" s="14">
        <f>C6/C5</f>
        <v>0.9375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15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12</v>
      </c>
      <c r="C14" s="21">
        <v>3</v>
      </c>
      <c r="D14" s="21"/>
      <c r="E14" s="21"/>
      <c r="F14" s="22"/>
      <c r="H14" s="31">
        <f>(B13*B14+C13*C14+D13*D14+E13*E14+F13*F14)/$C$6</f>
        <v>4.8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8</v>
      </c>
      <c r="C17" s="21">
        <v>2</v>
      </c>
      <c r="D17" s="21">
        <v>5</v>
      </c>
      <c r="E17" s="21"/>
      <c r="F17" s="22"/>
      <c r="H17" s="31">
        <f>(B16*B17+C16*C17+D16*D17+E16*E17+F16*F17)/$C$6</f>
        <v>4.2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12</v>
      </c>
      <c r="C20" s="21">
        <v>3</v>
      </c>
      <c r="D20" s="21"/>
      <c r="E20" s="21"/>
      <c r="F20" s="22"/>
      <c r="H20" s="31">
        <f>(B19*B20+C19*C20+D19*D20+E19*E20+F19*F20)/$C$6</f>
        <v>4.8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13</v>
      </c>
      <c r="C23" s="21">
        <v>1</v>
      </c>
      <c r="D23" s="21">
        <v>1</v>
      </c>
      <c r="E23" s="21"/>
      <c r="F23" s="22"/>
      <c r="H23" s="31">
        <f>(B22*B23+C22*C23+D22*D23+E22*E23+F22*F23)/$C$6</f>
        <v>4.8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10</v>
      </c>
      <c r="C26" s="21">
        <v>5</v>
      </c>
      <c r="D26" s="21"/>
      <c r="E26" s="21"/>
      <c r="F26" s="22"/>
      <c r="H26" s="31">
        <f>(B25*B26+C25*C26+D25*D26+E25*E26+F25*F26)/$C$6</f>
        <v>4.666666666666667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10</v>
      </c>
      <c r="C29" s="21">
        <v>4</v>
      </c>
      <c r="D29" s="21">
        <v>1</v>
      </c>
      <c r="E29" s="21"/>
      <c r="F29" s="22"/>
      <c r="H29" s="31">
        <f>(B28*B29+C28*C29+D28*D29+E28*E29+F28*F29)/$C$6</f>
        <v>4.5999999999999996</v>
      </c>
      <c r="I29" s="33" t="s">
        <v>37</v>
      </c>
      <c r="J29" s="81" t="s">
        <v>37</v>
      </c>
      <c r="K29" s="81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3</v>
      </c>
      <c r="C32" s="21">
        <v>3</v>
      </c>
      <c r="D32" s="21">
        <v>8</v>
      </c>
      <c r="E32" s="21"/>
      <c r="F32" s="22">
        <v>1</v>
      </c>
      <c r="H32" s="31">
        <f>(B31*B32+C31*C32+D31*D32+E31*E32+F31*F32)/$C$6</f>
        <v>3.4666666666666668</v>
      </c>
      <c r="J32" s="82" t="s">
        <v>37</v>
      </c>
      <c r="K32" s="82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13</v>
      </c>
      <c r="C35" s="21">
        <v>1</v>
      </c>
      <c r="D35" s="21"/>
      <c r="E35" s="21">
        <v>1</v>
      </c>
      <c r="F35" s="22"/>
      <c r="H35" s="31">
        <f>(B34*B35+C34*C35+D34*D35+E34*E35+F34*F35)/$C$6</f>
        <v>4.7333333333333334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13</v>
      </c>
      <c r="C38" s="21">
        <v>2</v>
      </c>
      <c r="D38" s="21"/>
      <c r="E38" s="21"/>
      <c r="F38" s="22"/>
      <c r="H38" s="31">
        <f>(B37*B38+C37*C38+D37*D38+E37*E38+F37*F38)/$C$6</f>
        <v>4.8666666666666663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11</v>
      </c>
      <c r="C41" s="21">
        <v>3</v>
      </c>
      <c r="D41" s="21">
        <v>1</v>
      </c>
      <c r="E41" s="21"/>
      <c r="F41" s="22"/>
      <c r="H41" s="31">
        <f>(B40*B41+C40*C41+D40*D41+E40*E41+F40*F41)/$C$6</f>
        <v>4.666666666666667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14</v>
      </c>
      <c r="C44" s="21">
        <v>1</v>
      </c>
      <c r="D44" s="21"/>
      <c r="E44" s="21"/>
      <c r="F44" s="22"/>
      <c r="H44" s="31">
        <f>(B43*B44+C43*C44+D43*D44+E43*E44+F43*F44)/$C$6</f>
        <v>4.9333333333333336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14</v>
      </c>
      <c r="C47" s="21">
        <v>1</v>
      </c>
      <c r="D47" s="21"/>
      <c r="E47" s="21"/>
      <c r="F47" s="22"/>
      <c r="H47" s="31">
        <f>(B46*B47+C46*C47+D46*D47+E46*E47+F46*F47)/$C$6</f>
        <v>4.9333333333333336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11</v>
      </c>
      <c r="C50" s="21">
        <v>3</v>
      </c>
      <c r="D50" s="21"/>
      <c r="E50" s="21">
        <v>1</v>
      </c>
      <c r="F50" s="22"/>
      <c r="H50" s="31">
        <f>(B49*B50+C49*C50+D49*D50+E49*E50+F49*F50)/$C$6</f>
        <v>4.5999999999999996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15</v>
      </c>
      <c r="C53" s="21"/>
      <c r="D53" s="21"/>
      <c r="E53" s="21"/>
      <c r="F53" s="22"/>
      <c r="H53" s="31">
        <f>(B52*B53+C52*C53+D52*D53+E52*E53+F52*F53)/$C$6</f>
        <v>5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15</v>
      </c>
      <c r="C56" s="21"/>
      <c r="D56" s="21"/>
      <c r="E56" s="21"/>
      <c r="F56" s="22"/>
      <c r="H56" s="31">
        <f>(B55*B56+C55*C56+D55*D56+E55*E56+F55*F56)/$C$6</f>
        <v>5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11</v>
      </c>
      <c r="C59" s="21">
        <v>3</v>
      </c>
      <c r="D59" s="21">
        <v>1</v>
      </c>
      <c r="E59" s="21"/>
      <c r="F59" s="22"/>
      <c r="H59" s="31">
        <f>(B58*B59+C58*C59+D58*D59+E58*E59+F58*F59)/$C$6</f>
        <v>4.666666666666667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11</v>
      </c>
      <c r="C62" s="21">
        <v>4</v>
      </c>
      <c r="D62" s="21"/>
      <c r="E62" s="21"/>
      <c r="F62" s="22"/>
      <c r="H62" s="31">
        <f>(B61*B62+C61*C62+D61*D62+E61*E62+F61*F62)/$C$6</f>
        <v>4.7333333333333334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13</v>
      </c>
      <c r="C65" s="21">
        <v>2</v>
      </c>
      <c r="D65" s="21"/>
      <c r="E65" s="21"/>
      <c r="F65" s="22"/>
      <c r="H65" s="31">
        <f>(B64*B65+C64*C65+D64*D65+E64*E65+F64*F65)/$C$6</f>
        <v>4.8666666666666663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11</v>
      </c>
      <c r="C68" s="21">
        <v>2</v>
      </c>
      <c r="D68" s="21">
        <v>1</v>
      </c>
      <c r="E68" s="21">
        <v>1</v>
      </c>
      <c r="F68" s="22"/>
      <c r="H68" s="31">
        <f>(B67*B68+C67*C68+D67*D68+E67*E68+F67*F68)/$C$6</f>
        <v>4.5333333333333332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9" t="s">
        <v>42</v>
      </c>
      <c r="B70" s="79"/>
      <c r="C70" s="79"/>
      <c r="D70" s="79"/>
      <c r="E70" s="79"/>
      <c r="F70" s="79"/>
      <c r="G70" s="79"/>
      <c r="H70" s="79"/>
      <c r="I70" s="79"/>
      <c r="J70" s="79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x14ac:dyDescent="0.25">
      <c r="A76" s="23" t="s">
        <v>59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4" ht="20.100000000000001" customHeight="1" x14ac:dyDescent="0.25">
      <c r="A77" s="23" t="s">
        <v>60</v>
      </c>
      <c r="B77" s="29"/>
      <c r="C77" s="29"/>
      <c r="D77" s="29"/>
      <c r="E77" s="29"/>
      <c r="F77" s="29"/>
      <c r="G77" s="29"/>
      <c r="H77" s="29"/>
      <c r="I77" s="29"/>
      <c r="J77" s="29"/>
      <c r="K77" s="30"/>
    </row>
    <row r="78" spans="1:14" ht="20.100000000000001" customHeight="1" x14ac:dyDescent="0.25">
      <c r="A78" s="23" t="s">
        <v>61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</row>
    <row r="79" spans="1:14" ht="20.100000000000001" customHeight="1" thickBot="1" x14ac:dyDescent="0.3">
      <c r="A79" s="66" t="s">
        <v>62</v>
      </c>
      <c r="B79" s="67"/>
      <c r="C79" s="67"/>
      <c r="D79" s="67"/>
      <c r="E79" s="67"/>
      <c r="F79" s="67"/>
      <c r="G79" s="67"/>
      <c r="H79" s="67"/>
      <c r="I79" s="67"/>
      <c r="J79" s="67"/>
      <c r="K79" s="68"/>
    </row>
    <row r="80" spans="1:14" ht="20.100000000000001" customHeight="1" x14ac:dyDescent="0.25">
      <c r="A80" s="3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" x14ac:dyDescent="0.25">
      <c r="A81" s="36" t="s">
        <v>41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49</v>
      </c>
      <c r="E2" s="58" t="s">
        <v>50</v>
      </c>
      <c r="F2" s="59" t="s">
        <v>48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51</v>
      </c>
      <c r="D4" s="61">
        <f>'[1]Sec. 01'!$C$7</f>
        <v>0.8125</v>
      </c>
      <c r="E4" s="61">
        <f>'Sec. 01'!C7</f>
        <v>0.9375</v>
      </c>
      <c r="F4" s="62">
        <f>(E4-D4)/D4</f>
        <v>0.15384615384615385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44</v>
      </c>
      <c r="C6" s="58" t="s">
        <v>45</v>
      </c>
      <c r="D6" s="58" t="s">
        <v>46</v>
      </c>
      <c r="E6" s="58" t="s">
        <v>47</v>
      </c>
      <c r="F6" s="59" t="s">
        <v>48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5</v>
      </c>
      <c r="D8" s="46">
        <f>'Sec. 01'!H11</f>
        <v>5</v>
      </c>
      <c r="E8" s="47">
        <f>D8-C8</f>
        <v>0</v>
      </c>
      <c r="F8" s="48">
        <f>E8/C8</f>
        <v>0</v>
      </c>
    </row>
    <row r="9" spans="2:6" x14ac:dyDescent="0.25">
      <c r="B9" s="49">
        <v>2</v>
      </c>
      <c r="C9" s="50">
        <f>'[1]Sec. 01'!$H$14</f>
        <v>4.615384615384615</v>
      </c>
      <c r="D9" s="50">
        <f>'Sec. 01'!H14</f>
        <v>4.8</v>
      </c>
      <c r="E9" s="51">
        <f t="shared" ref="E9:E27" si="0">D9-C9</f>
        <v>0.18461538461538485</v>
      </c>
      <c r="F9" s="52">
        <f t="shared" ref="F9:F27" si="1">E9/C9</f>
        <v>4.0000000000000056E-2</v>
      </c>
    </row>
    <row r="10" spans="2:6" x14ac:dyDescent="0.25">
      <c r="B10" s="49">
        <v>3</v>
      </c>
      <c r="C10" s="50">
        <f>'[1]Sec. 01'!$H$17</f>
        <v>4.1538461538461542</v>
      </c>
      <c r="D10" s="50">
        <f>'Sec. 01'!H17</f>
        <v>4.2</v>
      </c>
      <c r="E10" s="51">
        <f t="shared" si="0"/>
        <v>4.615384615384599E-2</v>
      </c>
      <c r="F10" s="52">
        <f t="shared" si="1"/>
        <v>1.111111111111107E-2</v>
      </c>
    </row>
    <row r="11" spans="2:6" x14ac:dyDescent="0.25">
      <c r="B11" s="49">
        <v>4</v>
      </c>
      <c r="C11" s="50">
        <f>'[1]Sec. 01'!$H$20</f>
        <v>4.7692307692307692</v>
      </c>
      <c r="D11" s="50">
        <f>'Sec. 01'!H20</f>
        <v>4.8</v>
      </c>
      <c r="E11" s="51">
        <f t="shared" si="0"/>
        <v>3.076923076923066E-2</v>
      </c>
      <c r="F11" s="52">
        <f t="shared" si="1"/>
        <v>6.4516129032257839E-3</v>
      </c>
    </row>
    <row r="12" spans="2:6" x14ac:dyDescent="0.25">
      <c r="B12" s="49">
        <v>5</v>
      </c>
      <c r="C12" s="50">
        <f>'[1]Sec. 01'!$H$23</f>
        <v>4.4615384615384617</v>
      </c>
      <c r="D12" s="50">
        <f>'Sec. 01'!H23</f>
        <v>4.8</v>
      </c>
      <c r="E12" s="51">
        <f t="shared" si="0"/>
        <v>0.33846153846153815</v>
      </c>
      <c r="F12" s="52">
        <f t="shared" si="1"/>
        <v>7.5862068965517171E-2</v>
      </c>
    </row>
    <row r="13" spans="2:6" x14ac:dyDescent="0.25">
      <c r="B13" s="49">
        <v>6</v>
      </c>
      <c r="C13" s="50">
        <f>'[1]Sec. 01'!$H$26</f>
        <v>4.615384615384615</v>
      </c>
      <c r="D13" s="50">
        <f>'Sec. 01'!H26</f>
        <v>4.666666666666667</v>
      </c>
      <c r="E13" s="51">
        <f t="shared" si="0"/>
        <v>5.1282051282051988E-2</v>
      </c>
      <c r="F13" s="52">
        <f t="shared" si="1"/>
        <v>1.1111111111111266E-2</v>
      </c>
    </row>
    <row r="14" spans="2:6" x14ac:dyDescent="0.25">
      <c r="B14" s="49">
        <v>7</v>
      </c>
      <c r="C14" s="50">
        <f>'[1]Sec. 01'!$H$29</f>
        <v>4.384615384615385</v>
      </c>
      <c r="D14" s="50">
        <f>'Sec. 01'!H29</f>
        <v>4.5999999999999996</v>
      </c>
      <c r="E14" s="51">
        <f t="shared" si="0"/>
        <v>0.21538461538461462</v>
      </c>
      <c r="F14" s="52">
        <f t="shared" si="1"/>
        <v>4.9122807017543679E-2</v>
      </c>
    </row>
    <row r="15" spans="2:6" x14ac:dyDescent="0.25">
      <c r="B15" s="49">
        <v>8</v>
      </c>
      <c r="C15" s="50">
        <f>'[1]Sec. 01'!$H$32</f>
        <v>3.7692307692307692</v>
      </c>
      <c r="D15" s="50">
        <f>'Sec. 01'!H32</f>
        <v>3.4666666666666668</v>
      </c>
      <c r="E15" s="51">
        <f t="shared" si="0"/>
        <v>-0.30256410256410238</v>
      </c>
      <c r="F15" s="52">
        <f t="shared" si="1"/>
        <v>-8.0272108843537374E-2</v>
      </c>
    </row>
    <row r="16" spans="2:6" x14ac:dyDescent="0.25">
      <c r="B16" s="49">
        <v>9</v>
      </c>
      <c r="C16" s="50">
        <f>'[1]Sec. 01'!$H$35</f>
        <v>4.5384615384615383</v>
      </c>
      <c r="D16" s="50">
        <f>'Sec. 01'!H35</f>
        <v>4.7333333333333334</v>
      </c>
      <c r="E16" s="51">
        <f t="shared" si="0"/>
        <v>0.19487179487179507</v>
      </c>
      <c r="F16" s="52">
        <f t="shared" si="1"/>
        <v>4.293785310734468E-2</v>
      </c>
    </row>
    <row r="17" spans="2:6" x14ac:dyDescent="0.25">
      <c r="B17" s="49">
        <v>10</v>
      </c>
      <c r="C17" s="50">
        <f>'[1]Sec. 01'!$H$38</f>
        <v>4.7692307692307692</v>
      </c>
      <c r="D17" s="50">
        <f>'Sec. 01'!H38</f>
        <v>4.8666666666666663</v>
      </c>
      <c r="E17" s="51">
        <f t="shared" si="0"/>
        <v>9.743589743589709E-2</v>
      </c>
      <c r="F17" s="52">
        <f t="shared" si="1"/>
        <v>2.0430107526881649E-2</v>
      </c>
    </row>
    <row r="18" spans="2:6" x14ac:dyDescent="0.25">
      <c r="B18" s="49">
        <v>11</v>
      </c>
      <c r="C18" s="50">
        <f>'[1]Sec. 01'!$H$41</f>
        <v>4.8461538461538458</v>
      </c>
      <c r="D18" s="50">
        <f>'Sec. 01'!H41</f>
        <v>4.666666666666667</v>
      </c>
      <c r="E18" s="51">
        <f t="shared" si="0"/>
        <v>-0.17948717948717885</v>
      </c>
      <c r="F18" s="52">
        <f t="shared" si="1"/>
        <v>-3.703703703703691E-2</v>
      </c>
    </row>
    <row r="19" spans="2:6" x14ac:dyDescent="0.25">
      <c r="B19" s="49">
        <v>12</v>
      </c>
      <c r="C19" s="50">
        <f>'[1]Sec. 01'!$H$44</f>
        <v>4.9230769230769234</v>
      </c>
      <c r="D19" s="50">
        <f>'Sec. 01'!H44</f>
        <v>4.9333333333333336</v>
      </c>
      <c r="E19" s="51">
        <f t="shared" si="0"/>
        <v>1.025641025641022E-2</v>
      </c>
      <c r="F19" s="52">
        <f t="shared" si="1"/>
        <v>2.0833333333333259E-3</v>
      </c>
    </row>
    <row r="20" spans="2:6" x14ac:dyDescent="0.25">
      <c r="B20" s="49">
        <v>13</v>
      </c>
      <c r="C20" s="50">
        <f>'[1]Sec. 01'!$H$47</f>
        <v>4.4615384615384617</v>
      </c>
      <c r="D20" s="50">
        <f>'Sec. 01'!H47</f>
        <v>4.9333333333333336</v>
      </c>
      <c r="E20" s="51">
        <f t="shared" si="0"/>
        <v>0.4717948717948719</v>
      </c>
      <c r="F20" s="52">
        <f t="shared" si="1"/>
        <v>0.10574712643678162</v>
      </c>
    </row>
    <row r="21" spans="2:6" x14ac:dyDescent="0.25">
      <c r="B21" s="49">
        <v>14</v>
      </c>
      <c r="C21" s="50">
        <f>'[1]Sec. 01'!$H$50</f>
        <v>4.2307692307692308</v>
      </c>
      <c r="D21" s="50">
        <f>'Sec. 01'!H50</f>
        <v>4.5999999999999996</v>
      </c>
      <c r="E21" s="51">
        <f t="shared" si="0"/>
        <v>0.36923076923076881</v>
      </c>
      <c r="F21" s="52">
        <f t="shared" si="1"/>
        <v>8.7272727272727169E-2</v>
      </c>
    </row>
    <row r="22" spans="2:6" x14ac:dyDescent="0.25">
      <c r="B22" s="49">
        <v>15</v>
      </c>
      <c r="C22" s="50">
        <f>'[1]Sec. 01'!$H$53</f>
        <v>4.5384615384615383</v>
      </c>
      <c r="D22" s="50">
        <f>'Sec. 01'!H53</f>
        <v>5</v>
      </c>
      <c r="E22" s="51">
        <f t="shared" si="0"/>
        <v>0.46153846153846168</v>
      </c>
      <c r="F22" s="52">
        <f t="shared" si="1"/>
        <v>0.10169491525423732</v>
      </c>
    </row>
    <row r="23" spans="2:6" x14ac:dyDescent="0.25">
      <c r="B23" s="49">
        <v>16</v>
      </c>
      <c r="C23" s="50">
        <f>'[1]Sec. 01'!$H$56</f>
        <v>4.8461538461538458</v>
      </c>
      <c r="D23" s="50">
        <f>'Sec. 01'!H56</f>
        <v>5</v>
      </c>
      <c r="E23" s="51">
        <f t="shared" si="0"/>
        <v>0.15384615384615419</v>
      </c>
      <c r="F23" s="52">
        <f t="shared" si="1"/>
        <v>3.1746031746031821E-2</v>
      </c>
    </row>
    <row r="24" spans="2:6" x14ac:dyDescent="0.25">
      <c r="B24" s="49">
        <v>17</v>
      </c>
      <c r="C24" s="50">
        <f>'[1]Sec. 01'!$H$59</f>
        <v>4.7692307692307692</v>
      </c>
      <c r="D24" s="50">
        <f>'Sec. 01'!H59</f>
        <v>4.666666666666667</v>
      </c>
      <c r="E24" s="51">
        <f t="shared" si="0"/>
        <v>-0.1025641025641022</v>
      </c>
      <c r="F24" s="52">
        <f t="shared" si="1"/>
        <v>-2.1505376344085947E-2</v>
      </c>
    </row>
    <row r="25" spans="2:6" x14ac:dyDescent="0.25">
      <c r="B25" s="49">
        <v>18</v>
      </c>
      <c r="C25" s="50">
        <f>'[1]Sec. 01'!$H$62</f>
        <v>4.6923076923076925</v>
      </c>
      <c r="D25" s="50">
        <f>'Sec. 01'!H62</f>
        <v>4.7333333333333334</v>
      </c>
      <c r="E25" s="51">
        <f t="shared" si="0"/>
        <v>4.102564102564088E-2</v>
      </c>
      <c r="F25" s="52">
        <f t="shared" si="1"/>
        <v>8.7431693989070726E-3</v>
      </c>
    </row>
    <row r="26" spans="2:6" x14ac:dyDescent="0.25">
      <c r="B26" s="49">
        <v>19</v>
      </c>
      <c r="C26" s="50">
        <f>'[1]Sec. 01'!$H$65</f>
        <v>4.8461538461538458</v>
      </c>
      <c r="D26" s="50">
        <f>'Sec. 01'!H65</f>
        <v>4.8666666666666663</v>
      </c>
      <c r="E26" s="51">
        <f t="shared" si="0"/>
        <v>2.051282051282044E-2</v>
      </c>
      <c r="F26" s="52">
        <f t="shared" si="1"/>
        <v>4.2328042328042183E-3</v>
      </c>
    </row>
    <row r="27" spans="2:6" ht="16.5" thickBot="1" x14ac:dyDescent="0.3">
      <c r="B27" s="53">
        <v>20</v>
      </c>
      <c r="C27" s="54">
        <f>'[1]Sec. 01'!$H$68</f>
        <v>4.5384615384615383</v>
      </c>
      <c r="D27" s="54">
        <f>'Sec. 01'!H68</f>
        <v>4.5333333333333332</v>
      </c>
      <c r="E27" s="55">
        <f t="shared" si="0"/>
        <v>-5.12820512820511E-3</v>
      </c>
      <c r="F27" s="56">
        <f t="shared" si="1"/>
        <v>-1.1299435028248547E-3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4.5884615384615373</v>
      </c>
      <c r="D29" s="47">
        <f>AVERAGE(D8:D27)</f>
        <v>4.6933333333333334</v>
      </c>
      <c r="E29" s="47">
        <f>AVERAGE(E8:E27)</f>
        <v>0.1048717948717949</v>
      </c>
      <c r="F29" s="48">
        <f>AVERAGE(F8:F27)</f>
        <v>2.2930115684503639E-2</v>
      </c>
    </row>
    <row r="30" spans="2:6" x14ac:dyDescent="0.25">
      <c r="B30" s="64" t="s">
        <v>52</v>
      </c>
      <c r="C30" s="51">
        <f>STDEV(C8:C27)</f>
        <v>0.295586764499434</v>
      </c>
      <c r="D30" s="51">
        <f>STDEV(D8:D27)</f>
        <v>0.34701736646971848</v>
      </c>
      <c r="E30" s="51">
        <f>STDEV(E8:E27)</f>
        <v>0.20004826574253531</v>
      </c>
      <c r="F30" s="52">
        <f>STDEV(F8:F27)</f>
        <v>4.6071081495976433E-2</v>
      </c>
    </row>
    <row r="31" spans="2:6" x14ac:dyDescent="0.25">
      <c r="B31" s="64" t="s">
        <v>53</v>
      </c>
      <c r="C31" s="51">
        <f>MAX(C8:C27)</f>
        <v>5</v>
      </c>
      <c r="D31" s="51">
        <f>MAX(D8:D27)</f>
        <v>5</v>
      </c>
      <c r="E31" s="51">
        <f>MAX(E8:E27)</f>
        <v>0.4717948717948719</v>
      </c>
      <c r="F31" s="52">
        <f>MAX(F8:F27)</f>
        <v>0.10574712643678162</v>
      </c>
    </row>
    <row r="32" spans="2:6" ht="16.5" thickBot="1" x14ac:dyDescent="0.3">
      <c r="B32" s="65" t="s">
        <v>54</v>
      </c>
      <c r="C32" s="55">
        <f>MIN(C8:C27)</f>
        <v>3.7692307692307692</v>
      </c>
      <c r="D32" s="55">
        <f>MIN(D8:D27)</f>
        <v>3.4666666666666668</v>
      </c>
      <c r="E32" s="55">
        <f>MIN(E8:E27)</f>
        <v>-0.30256410256410238</v>
      </c>
      <c r="F32" s="56">
        <f>MIN(F8:F27)</f>
        <v>-8.0272108843537374E-2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2024-12-23T11:41:22Z</dcterms:modified>
</cp:coreProperties>
</file>